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chwerbehinderung\Schwerbehinderte in Beschäftigung\"/>
    </mc:Choice>
  </mc:AlternateContent>
  <xr:revisionPtr revIDLastSave="0" documentId="13_ncr:1_{4D52C968-B1F5-4172-A093-0B19355C8204}" xr6:coauthVersionLast="47" xr6:coauthVersionMax="47" xr10:uidLastSave="{00000000-0000-0000-0000-000000000000}"/>
  <bookViews>
    <workbookView xWindow="-28920" yWindow="-1365" windowWidth="29040" windowHeight="15720" xr2:uid="{00000000-000D-0000-FFFF-FFFF00000000}"/>
  </bookViews>
  <sheets>
    <sheet name="2024" sheetId="25" r:id="rId1"/>
  </sheets>
  <definedNames>
    <definedName name="_xlnm.Print_Area" localSheetId="0">'2024'!$A$1:$G$41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25" l="1"/>
  <c r="C33" i="25" l="1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F39" i="25" l="1"/>
  <c r="D39" i="25"/>
  <c r="C39" i="25"/>
  <c r="F38" i="25"/>
  <c r="D38" i="25"/>
  <c r="C38" i="25"/>
  <c r="F37" i="25"/>
  <c r="D37" i="25"/>
  <c r="C37" i="25"/>
  <c r="F36" i="25"/>
  <c r="D36" i="25"/>
  <c r="C36" i="25"/>
  <c r="F34" i="25"/>
  <c r="G33" i="25"/>
  <c r="E33" i="25"/>
  <c r="G32" i="25"/>
  <c r="E32" i="25"/>
  <c r="G31" i="25"/>
  <c r="E31" i="25"/>
  <c r="G30" i="25"/>
  <c r="E30" i="25"/>
  <c r="G29" i="25"/>
  <c r="E29" i="25"/>
  <c r="G28" i="25"/>
  <c r="E28" i="25"/>
  <c r="G27" i="25"/>
  <c r="E27" i="25"/>
  <c r="G26" i="25"/>
  <c r="E26" i="25"/>
  <c r="G25" i="25"/>
  <c r="E25" i="25"/>
  <c r="G24" i="25"/>
  <c r="E24" i="25"/>
  <c r="G23" i="25"/>
  <c r="E23" i="25"/>
  <c r="G22" i="25"/>
  <c r="E22" i="25"/>
  <c r="G21" i="25"/>
  <c r="E21" i="25"/>
  <c r="G20" i="25"/>
  <c r="E20" i="25"/>
  <c r="G19" i="25"/>
  <c r="E19" i="25"/>
  <c r="G18" i="25"/>
  <c r="E18" i="25"/>
  <c r="G17" i="25"/>
  <c r="E17" i="25"/>
  <c r="G16" i="25"/>
  <c r="E16" i="25"/>
  <c r="G15" i="25"/>
  <c r="E15" i="25"/>
  <c r="G14" i="25"/>
  <c r="E14" i="25"/>
  <c r="G13" i="25"/>
  <c r="E13" i="25"/>
  <c r="G12" i="25"/>
  <c r="E12" i="25"/>
  <c r="G11" i="25"/>
  <c r="E11" i="25"/>
  <c r="G10" i="25"/>
  <c r="E10" i="25"/>
  <c r="G9" i="25"/>
  <c r="E9" i="25"/>
  <c r="G8" i="25"/>
  <c r="E8" i="25"/>
  <c r="G7" i="25"/>
  <c r="E7" i="25"/>
  <c r="G38" i="25" l="1"/>
  <c r="G37" i="25"/>
  <c r="E36" i="25"/>
  <c r="G36" i="25"/>
  <c r="E39" i="25"/>
  <c r="C34" i="25"/>
  <c r="G39" i="25"/>
  <c r="E38" i="25"/>
  <c r="E37" i="25"/>
  <c r="G34" i="25" l="1"/>
  <c r="E34" i="25"/>
</calcChain>
</file>

<file path=xl/sharedStrings.xml><?xml version="1.0" encoding="utf-8"?>
<sst xmlns="http://schemas.openxmlformats.org/spreadsheetml/2006/main" count="73" uniqueCount="71">
  <si>
    <t>Kreisfreie Städte/Kreise</t>
  </si>
  <si>
    <t>Bielefeld</t>
  </si>
  <si>
    <t>Bochum</t>
  </si>
  <si>
    <t>Bottrop</t>
  </si>
  <si>
    <t>Dortmund</t>
  </si>
  <si>
    <t>Gelsenkirchen</t>
  </si>
  <si>
    <t>Hagen</t>
  </si>
  <si>
    <t>Hamm</t>
  </si>
  <si>
    <t>Herne</t>
  </si>
  <si>
    <t>Münster</t>
  </si>
  <si>
    <t>Borken</t>
  </si>
  <si>
    <t>Coesfeld</t>
  </si>
  <si>
    <t>Ennepe-Ruhr-Kreis</t>
  </si>
  <si>
    <t>Gütersloh</t>
  </si>
  <si>
    <t>Herford</t>
  </si>
  <si>
    <t>Hochsauerlandkreis</t>
  </si>
  <si>
    <t>Höxter</t>
  </si>
  <si>
    <t>Lippe</t>
  </si>
  <si>
    <t>Märkischer Kreis</t>
  </si>
  <si>
    <t>Minden-Lübbecke</t>
  </si>
  <si>
    <t>Olpe</t>
  </si>
  <si>
    <t>Paderborn</t>
  </si>
  <si>
    <t>Recklinghausen</t>
  </si>
  <si>
    <t>Siegen-Wittgenstein</t>
  </si>
  <si>
    <t>Soest</t>
  </si>
  <si>
    <t>Steinfurt</t>
  </si>
  <si>
    <t>Unna</t>
  </si>
  <si>
    <t>Warendorf</t>
  </si>
  <si>
    <t>Westfalen-Lippe</t>
  </si>
  <si>
    <t>GKZ</t>
  </si>
  <si>
    <t>05711</t>
  </si>
  <si>
    <t>05911</t>
  </si>
  <si>
    <t>05512</t>
  </si>
  <si>
    <t>05913</t>
  </si>
  <si>
    <t>05513</t>
  </si>
  <si>
    <t>05914</t>
  </si>
  <si>
    <t>05915</t>
  </si>
  <si>
    <t>05916</t>
  </si>
  <si>
    <t>05515</t>
  </si>
  <si>
    <t>05554</t>
  </si>
  <si>
    <t>05558</t>
  </si>
  <si>
    <t>05954</t>
  </si>
  <si>
    <t>05754</t>
  </si>
  <si>
    <t>05758</t>
  </si>
  <si>
    <t>05958</t>
  </si>
  <si>
    <t>05762</t>
  </si>
  <si>
    <t>05766</t>
  </si>
  <si>
    <t>05962</t>
  </si>
  <si>
    <t>05770</t>
  </si>
  <si>
    <t>05966</t>
  </si>
  <si>
    <t>05774</t>
  </si>
  <si>
    <t>05562</t>
  </si>
  <si>
    <t>05970</t>
  </si>
  <si>
    <t>05974</t>
  </si>
  <si>
    <t>05566</t>
  </si>
  <si>
    <t>05978</t>
  </si>
  <si>
    <t>05570</t>
  </si>
  <si>
    <t>Münsterland</t>
  </si>
  <si>
    <t>Ostwestfalen-Lippe</t>
  </si>
  <si>
    <t>Südwestfalen</t>
  </si>
  <si>
    <t>Westf. Ruhrgebiet</t>
  </si>
  <si>
    <t>nachrichtlich:</t>
  </si>
  <si>
    <t>Quelle: Bundesagentur für Arbeit; eigene Berechnungen der LWL-Statistik</t>
  </si>
  <si>
    <t>Arbeitgeber</t>
  </si>
  <si>
    <t>in %</t>
  </si>
  <si>
    <t>Beschäftigungssituation schwerbehinderter Menschen (hier: Erfüllungsquoten)</t>
  </si>
  <si>
    <t>davon</t>
  </si>
  <si>
    <t>Beschäftigungspflicht erfüllt</t>
  </si>
  <si>
    <t>Anzahl</t>
  </si>
  <si>
    <t>teilweise erfüllt und nicht erfüllt</t>
  </si>
  <si>
    <t>Berichtsjahr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</si>
</sst>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\ \ "/>
    <numFmt numFmtId="166" formatCode="0.0"/>
    <numFmt numFmtId="167" formatCode="#,##0;\-#,##0;\-"/>
    <numFmt numFmtId="170" formatCode="* 0.0;* \-0.0;\-"/>
    <numFmt numFmtId="171" formatCode="_-* #,##0\ _€_-;\-* #,##0\ _€_-;_-* &quot;-&quot;??\ _€_-;_-@_-"/>
    <numFmt numFmtId="172" formatCode="_-* #,##0.0\ _€_-;\-* #,##0.0\ _€_-;_-* &quot;-&quot;?\ _€_-;_-@_-"/>
    <numFmt numFmtId="173" formatCode="#,##0.0;\-#,##0.0;\-"/>
    <numFmt numFmtId="174" formatCode="* 0.00;* \-0.00;\-"/>
  </numFmts>
  <fonts count="19">
    <font>
      <sz val="11"/>
      <color theme="1"/>
      <name val="Calibri"/>
      <family val="2"/>
      <scheme val="minor"/>
    </font>
    <font>
      <sz val="12"/>
      <name val="Arial MT"/>
    </font>
    <font>
      <b/>
      <sz val="11"/>
      <name val="Arial"/>
      <family val="2"/>
    </font>
    <font>
      <sz val="11"/>
      <name val="Arial"/>
      <family val="2"/>
    </font>
    <font>
      <b/>
      <sz val="12"/>
      <name val="Segoe UI"/>
      <family val="2"/>
    </font>
    <font>
      <sz val="12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i/>
      <sz val="11"/>
      <name val="Segoe UI"/>
      <family val="2"/>
    </font>
    <font>
      <sz val="9"/>
      <name val="Segoe U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rgb="FFC0C0C0"/>
      </right>
      <top style="hair">
        <color rgb="FFC0C0C0"/>
      </top>
      <bottom/>
      <diagonal/>
    </border>
    <border>
      <left/>
      <right style="hair">
        <color rgb="FFC0C0C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0" fillId="0" borderId="0"/>
    <xf numFmtId="0" fontId="13" fillId="0" borderId="0"/>
  </cellStyleXfs>
  <cellXfs count="62">
    <xf numFmtId="0" fontId="0" fillId="0" borderId="0" xfId="0"/>
    <xf numFmtId="0" fontId="14" fillId="0" borderId="0" xfId="0" applyFont="1"/>
    <xf numFmtId="165" fontId="4" fillId="0" borderId="0" xfId="4" applyNumberFormat="1" applyFont="1"/>
    <xf numFmtId="165" fontId="5" fillId="0" borderId="0" xfId="4" applyNumberFormat="1" applyFont="1"/>
    <xf numFmtId="0" fontId="15" fillId="0" borderId="0" xfId="0" applyFont="1"/>
    <xf numFmtId="165" fontId="6" fillId="0" borderId="0" xfId="4" applyNumberFormat="1" applyFont="1"/>
    <xf numFmtId="49" fontId="15" fillId="0" borderId="0" xfId="0" applyNumberFormat="1" applyFont="1"/>
    <xf numFmtId="165" fontId="6" fillId="0" borderId="5" xfId="4" applyNumberFormat="1" applyFont="1" applyFill="1" applyBorder="1" applyAlignment="1">
      <alignment horizontal="left" vertical="center" indent="2"/>
    </xf>
    <xf numFmtId="165" fontId="7" fillId="0" borderId="6" xfId="4" applyNumberFormat="1" applyFont="1" applyFill="1" applyBorder="1" applyAlignment="1">
      <alignment horizontal="left" vertical="center" indent="1"/>
    </xf>
    <xf numFmtId="165" fontId="8" fillId="0" borderId="12" xfId="4" applyNumberFormat="1" applyFont="1" applyFill="1" applyBorder="1" applyAlignment="1">
      <alignment horizontal="left" vertical="center" indent="2"/>
    </xf>
    <xf numFmtId="0" fontId="15" fillId="0" borderId="0" xfId="0" applyFont="1" applyAlignment="1"/>
    <xf numFmtId="165" fontId="9" fillId="0" borderId="0" xfId="4" applyNumberFormat="1" applyFont="1" applyFill="1" applyBorder="1" applyAlignment="1">
      <alignment horizontal="left" vertical="center"/>
    </xf>
    <xf numFmtId="167" fontId="15" fillId="0" borderId="0" xfId="0" applyNumberFormat="1" applyFont="1"/>
    <xf numFmtId="165" fontId="6" fillId="0" borderId="3" xfId="4" applyNumberFormat="1" applyFont="1" applyFill="1" applyBorder="1" applyAlignment="1">
      <alignment horizontal="left" vertical="center" indent="3"/>
    </xf>
    <xf numFmtId="165" fontId="6" fillId="0" borderId="4" xfId="4" applyNumberFormat="1" applyFont="1" applyFill="1" applyBorder="1" applyAlignment="1">
      <alignment horizontal="left" vertical="center" indent="3"/>
    </xf>
    <xf numFmtId="167" fontId="3" fillId="0" borderId="0" xfId="0" applyNumberFormat="1" applyFont="1" applyFill="1" applyBorder="1" applyAlignment="1">
      <alignment horizontal="right" indent="2"/>
    </xf>
    <xf numFmtId="170" fontId="3" fillId="0" borderId="3" xfId="0" applyNumberFormat="1" applyFont="1" applyFill="1" applyBorder="1" applyAlignment="1">
      <alignment horizontal="right" indent="2"/>
    </xf>
    <xf numFmtId="167" fontId="3" fillId="0" borderId="5" xfId="0" applyNumberFormat="1" applyFont="1" applyFill="1" applyBorder="1" applyAlignment="1">
      <alignment horizontal="right" indent="1"/>
    </xf>
    <xf numFmtId="167" fontId="3" fillId="0" borderId="17" xfId="0" applyNumberFormat="1" applyFont="1" applyFill="1" applyBorder="1" applyAlignment="1">
      <alignment horizontal="right" indent="1"/>
    </xf>
    <xf numFmtId="170" fontId="3" fillId="0" borderId="18" xfId="0" applyNumberFormat="1" applyFont="1" applyFill="1" applyBorder="1" applyAlignment="1">
      <alignment horizontal="right" inden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70" fontId="18" fillId="0" borderId="25" xfId="0" applyNumberFormat="1" applyFont="1" applyFill="1" applyBorder="1" applyAlignment="1">
      <alignment horizontal="right"/>
    </xf>
    <xf numFmtId="172" fontId="15" fillId="0" borderId="0" xfId="0" applyNumberFormat="1" applyFont="1"/>
    <xf numFmtId="1" fontId="15" fillId="0" borderId="0" xfId="0" applyNumberFormat="1" applyFont="1"/>
    <xf numFmtId="166" fontId="17" fillId="0" borderId="24" xfId="0" applyNumberFormat="1" applyFont="1" applyFill="1" applyBorder="1" applyAlignment="1">
      <alignment horizontal="right"/>
    </xf>
    <xf numFmtId="166" fontId="15" fillId="0" borderId="0" xfId="0" applyNumberFormat="1" applyFont="1"/>
    <xf numFmtId="173" fontId="18" fillId="0" borderId="25" xfId="0" applyNumberFormat="1" applyFont="1" applyFill="1" applyBorder="1" applyAlignment="1">
      <alignment horizontal="right"/>
    </xf>
    <xf numFmtId="174" fontId="18" fillId="0" borderId="25" xfId="0" applyNumberFormat="1" applyFont="1" applyFill="1" applyBorder="1" applyAlignment="1">
      <alignment horizontal="right"/>
    </xf>
    <xf numFmtId="173" fontId="17" fillId="0" borderId="24" xfId="0" applyNumberFormat="1" applyFont="1" applyFill="1" applyBorder="1" applyAlignment="1">
      <alignment horizontal="right"/>
    </xf>
    <xf numFmtId="167" fontId="16" fillId="0" borderId="6" xfId="0" applyNumberFormat="1" applyFont="1" applyFill="1" applyBorder="1" applyAlignment="1">
      <alignment horizontal="right" indent="1"/>
    </xf>
    <xf numFmtId="167" fontId="16" fillId="0" borderId="19" xfId="0" applyNumberFormat="1" applyFont="1" applyFill="1" applyBorder="1" applyAlignment="1">
      <alignment horizontal="right" indent="1"/>
    </xf>
    <xf numFmtId="166" fontId="16" fillId="0" borderId="16" xfId="3" applyNumberFormat="1" applyFont="1" applyFill="1" applyBorder="1" applyAlignment="1">
      <alignment horizontal="right" indent="1"/>
    </xf>
    <xf numFmtId="166" fontId="15" fillId="0" borderId="20" xfId="3" applyNumberFormat="1" applyFont="1" applyFill="1" applyBorder="1" applyAlignment="1">
      <alignment horizontal="right" indent="1"/>
    </xf>
    <xf numFmtId="171" fontId="16" fillId="0" borderId="8" xfId="2" applyNumberFormat="1" applyFont="1" applyFill="1" applyBorder="1" applyAlignment="1">
      <alignment horizontal="right" indent="2"/>
    </xf>
    <xf numFmtId="166" fontId="16" fillId="0" borderId="1" xfId="0" applyNumberFormat="1" applyFont="1" applyFill="1" applyBorder="1" applyAlignment="1">
      <alignment horizontal="right" indent="2"/>
    </xf>
    <xf numFmtId="167" fontId="15" fillId="0" borderId="5" xfId="0" applyNumberFormat="1" applyFont="1" applyFill="1" applyBorder="1" applyAlignment="1">
      <alignment horizontal="right" indent="1"/>
    </xf>
    <xf numFmtId="167" fontId="15" fillId="0" borderId="7" xfId="0" applyNumberFormat="1" applyFont="1" applyFill="1" applyBorder="1" applyAlignment="1">
      <alignment horizontal="right" indent="1"/>
    </xf>
    <xf numFmtId="167" fontId="15" fillId="0" borderId="22" xfId="0" applyNumberFormat="1" applyFont="1" applyFill="1" applyBorder="1" applyAlignment="1">
      <alignment horizontal="right" indent="1"/>
    </xf>
    <xf numFmtId="171" fontId="15" fillId="0" borderId="0" xfId="0" applyNumberFormat="1" applyFont="1"/>
    <xf numFmtId="171" fontId="15" fillId="0" borderId="0" xfId="2" applyNumberFormat="1" applyFont="1" applyFill="1" applyBorder="1" applyAlignment="1">
      <alignment horizontal="right" indent="2"/>
    </xf>
    <xf numFmtId="171" fontId="15" fillId="0" borderId="9" xfId="2" applyNumberFormat="1" applyFont="1" applyFill="1" applyBorder="1" applyAlignment="1">
      <alignment horizontal="right" indent="2"/>
    </xf>
    <xf numFmtId="166" fontId="15" fillId="0" borderId="23" xfId="3" applyNumberFormat="1" applyFont="1" applyFill="1" applyBorder="1" applyAlignment="1">
      <alignment horizontal="right" indent="1"/>
    </xf>
    <xf numFmtId="166" fontId="15" fillId="0" borderId="3" xfId="0" applyNumberFormat="1" applyFont="1" applyFill="1" applyBorder="1" applyAlignment="1">
      <alignment horizontal="right" indent="2"/>
    </xf>
    <xf numFmtId="166" fontId="15" fillId="0" borderId="4" xfId="0" applyNumberFormat="1" applyFont="1" applyFill="1" applyBorder="1" applyAlignment="1">
      <alignment horizontal="right" indent="2"/>
    </xf>
    <xf numFmtId="0" fontId="2" fillId="2" borderId="1" xfId="0" applyFont="1" applyFill="1" applyBorder="1" applyAlignment="1">
      <alignment horizontal="center" vertical="center" wrapText="1"/>
    </xf>
    <xf numFmtId="165" fontId="7" fillId="2" borderId="1" xfId="4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wrapText="1" indent="1"/>
    </xf>
    <xf numFmtId="0" fontId="16" fillId="2" borderId="1" xfId="0" applyFont="1" applyFill="1" applyBorder="1" applyAlignment="1">
      <alignment horizontal="left" wrapText="1" indent="1"/>
    </xf>
    <xf numFmtId="0" fontId="16" fillId="2" borderId="1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167" fontId="15" fillId="0" borderId="26" xfId="0" applyNumberFormat="1" applyFont="1" applyFill="1" applyBorder="1" applyAlignment="1">
      <alignment horizontal="right" indent="1"/>
    </xf>
    <xf numFmtId="166" fontId="15" fillId="0" borderId="27" xfId="3" applyNumberFormat="1" applyFont="1" applyFill="1" applyBorder="1" applyAlignment="1">
      <alignment horizontal="right" indent="1"/>
    </xf>
    <xf numFmtId="0" fontId="15" fillId="0" borderId="20" xfId="0" applyFont="1" applyFill="1" applyBorder="1" applyAlignment="1">
      <alignment horizontal="right" indent="1"/>
    </xf>
    <xf numFmtId="0" fontId="15" fillId="0" borderId="28" xfId="0" applyFont="1" applyFill="1" applyBorder="1" applyAlignment="1">
      <alignment horizontal="right" indent="1"/>
    </xf>
    <xf numFmtId="0" fontId="15" fillId="0" borderId="21" xfId="0" applyFont="1" applyFill="1" applyBorder="1" applyAlignment="1">
      <alignment horizontal="right" indent="2"/>
    </xf>
    <xf numFmtId="0" fontId="15" fillId="0" borderId="10" xfId="0" applyFont="1" applyFill="1" applyBorder="1" applyAlignment="1">
      <alignment horizontal="right" indent="2"/>
    </xf>
  </cellXfs>
  <cellStyles count="7">
    <cellStyle name="Hyperlink 3 3" xfId="1" xr:uid="{00000000-0005-0000-0000-000000000000}"/>
    <cellStyle name="Komma" xfId="2" builtinId="3"/>
    <cellStyle name="Prozent" xfId="3" builtinId="5"/>
    <cellStyle name="Standard" xfId="0" builtinId="0"/>
    <cellStyle name="Standard 2" xfId="4" xr:uid="{00000000-0005-0000-0000-000004000000}"/>
    <cellStyle name="Standard 2 2" xfId="5" xr:uid="{00000000-0005-0000-0000-000005000000}"/>
    <cellStyle name="Standard 24" xfId="6" xr:uid="{00000000-0005-0000-0000-000006000000}"/>
  </cellStyles>
  <dxfs count="0"/>
  <tableStyles count="0" defaultTableStyle="TableStyleMedium9" defaultPivotStyle="PivotStyleLight16"/>
  <colors>
    <mruColors>
      <color rgb="FF003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1CD72-2D25-410F-B8B4-1387EC2CB85D}">
  <sheetPr>
    <tabColor theme="6" tint="0.59999389629810485"/>
    <pageSetUpPr fitToPage="1"/>
  </sheetPr>
  <dimension ref="A1:P47"/>
  <sheetViews>
    <sheetView showGridLines="0" tabSelected="1" topLeftCell="B1" zoomScale="80" zoomScaleNormal="80" workbookViewId="0">
      <selection activeCell="J5" sqref="J5"/>
    </sheetView>
  </sheetViews>
  <sheetFormatPr baseColWidth="10" defaultRowHeight="16.5"/>
  <cols>
    <col min="1" max="1" width="0" style="4" hidden="1" customWidth="1"/>
    <col min="2" max="2" width="28.5703125" style="4" customWidth="1"/>
    <col min="3" max="7" width="18.28515625" style="4" customWidth="1"/>
    <col min="8" max="16384" width="11.42578125" style="4"/>
  </cols>
  <sheetData>
    <row r="1" spans="1:13" s="1" customFormat="1" ht="17.25">
      <c r="B1" s="2" t="s">
        <v>65</v>
      </c>
    </row>
    <row r="2" spans="1:13" s="1" customFormat="1" ht="17.25">
      <c r="B2" s="3" t="s">
        <v>70</v>
      </c>
    </row>
    <row r="3" spans="1:13">
      <c r="B3" s="5"/>
    </row>
    <row r="4" spans="1:13" ht="17.25" thickBot="1">
      <c r="B4" s="47" t="s">
        <v>0</v>
      </c>
      <c r="C4" s="48" t="s">
        <v>63</v>
      </c>
      <c r="D4" s="50" t="s">
        <v>66</v>
      </c>
      <c r="E4" s="50"/>
      <c r="F4" s="51"/>
      <c r="G4" s="51"/>
    </row>
    <row r="5" spans="1:13">
      <c r="B5" s="47"/>
      <c r="C5" s="49"/>
      <c r="D5" s="54" t="s">
        <v>67</v>
      </c>
      <c r="E5" s="55"/>
      <c r="F5" s="52" t="s">
        <v>69</v>
      </c>
      <c r="G5" s="53"/>
    </row>
    <row r="6" spans="1:13">
      <c r="A6" s="6" t="s">
        <v>29</v>
      </c>
      <c r="B6" s="47"/>
      <c r="C6" s="49"/>
      <c r="D6" s="20" t="s">
        <v>68</v>
      </c>
      <c r="E6" s="21" t="s">
        <v>64</v>
      </c>
      <c r="F6" s="22" t="s">
        <v>68</v>
      </c>
      <c r="G6" s="46" t="s">
        <v>64</v>
      </c>
    </row>
    <row r="7" spans="1:13" ht="22.5" customHeight="1">
      <c r="A7" s="6" t="s">
        <v>30</v>
      </c>
      <c r="B7" s="7" t="s">
        <v>1</v>
      </c>
      <c r="C7" s="17">
        <f>D7+F7</f>
        <v>775</v>
      </c>
      <c r="D7" s="18">
        <v>285</v>
      </c>
      <c r="E7" s="19">
        <f>D7/C7*100</f>
        <v>36.774193548387096</v>
      </c>
      <c r="F7" s="15">
        <v>490</v>
      </c>
      <c r="G7" s="16">
        <f>F7/C7*100</f>
        <v>63.225806451612897</v>
      </c>
      <c r="H7" s="26"/>
      <c r="I7" s="28"/>
      <c r="J7" s="29"/>
      <c r="K7" s="30"/>
      <c r="L7" s="28"/>
      <c r="M7" s="23"/>
    </row>
    <row r="8" spans="1:13" ht="22.5" customHeight="1">
      <c r="A8" s="6" t="s">
        <v>31</v>
      </c>
      <c r="B8" s="7" t="s">
        <v>2</v>
      </c>
      <c r="C8" s="17">
        <f t="shared" ref="C8:C34" si="0">D8+F8</f>
        <v>681</v>
      </c>
      <c r="D8" s="18">
        <v>319</v>
      </c>
      <c r="E8" s="19">
        <f t="shared" ref="E8:E34" si="1">D8/C8*100</f>
        <v>46.842878120411157</v>
      </c>
      <c r="F8" s="15">
        <v>362</v>
      </c>
      <c r="G8" s="16">
        <f t="shared" ref="G8:G34" si="2">F8/C8*100</f>
        <v>53.157121879588843</v>
      </c>
      <c r="H8" s="26"/>
      <c r="I8" s="28"/>
      <c r="J8" s="23"/>
      <c r="K8" s="30"/>
      <c r="L8" s="28"/>
      <c r="M8" s="23"/>
    </row>
    <row r="9" spans="1:13" ht="22.5" customHeight="1">
      <c r="A9" s="6" t="s">
        <v>32</v>
      </c>
      <c r="B9" s="7" t="s">
        <v>3</v>
      </c>
      <c r="C9" s="17">
        <f t="shared" si="0"/>
        <v>173</v>
      </c>
      <c r="D9" s="18">
        <v>81</v>
      </c>
      <c r="E9" s="19">
        <f t="shared" si="1"/>
        <v>46.820809248554909</v>
      </c>
      <c r="F9" s="15">
        <v>92</v>
      </c>
      <c r="G9" s="16">
        <f t="shared" si="2"/>
        <v>53.179190751445084</v>
      </c>
      <c r="H9" s="26"/>
      <c r="I9" s="28"/>
      <c r="J9" s="23"/>
      <c r="K9" s="30"/>
      <c r="L9" s="28"/>
      <c r="M9" s="23"/>
    </row>
    <row r="10" spans="1:13" ht="22.5" customHeight="1">
      <c r="A10" s="6" t="s">
        <v>33</v>
      </c>
      <c r="B10" s="7" t="s">
        <v>4</v>
      </c>
      <c r="C10" s="17">
        <f t="shared" si="0"/>
        <v>1095</v>
      </c>
      <c r="D10" s="18">
        <v>489</v>
      </c>
      <c r="E10" s="19">
        <f t="shared" si="1"/>
        <v>44.657534246575345</v>
      </c>
      <c r="F10" s="15">
        <v>606</v>
      </c>
      <c r="G10" s="16">
        <f t="shared" si="2"/>
        <v>55.342465753424655</v>
      </c>
      <c r="H10" s="26"/>
      <c r="I10" s="28"/>
      <c r="J10" s="23"/>
      <c r="K10" s="30"/>
      <c r="L10" s="28"/>
      <c r="M10" s="23"/>
    </row>
    <row r="11" spans="1:13" ht="22.5" customHeight="1">
      <c r="A11" s="6" t="s">
        <v>34</v>
      </c>
      <c r="B11" s="7" t="s">
        <v>5</v>
      </c>
      <c r="C11" s="17">
        <f t="shared" si="0"/>
        <v>415</v>
      </c>
      <c r="D11" s="18">
        <v>217</v>
      </c>
      <c r="E11" s="19">
        <f t="shared" si="1"/>
        <v>52.289156626506028</v>
      </c>
      <c r="F11" s="15">
        <v>198</v>
      </c>
      <c r="G11" s="16">
        <f t="shared" si="2"/>
        <v>47.710843373493979</v>
      </c>
      <c r="H11" s="26"/>
      <c r="I11" s="28"/>
      <c r="J11" s="23"/>
      <c r="K11" s="30"/>
      <c r="L11" s="28"/>
      <c r="M11" s="23"/>
    </row>
    <row r="12" spans="1:13" ht="22.5" customHeight="1">
      <c r="A12" s="6" t="s">
        <v>35</v>
      </c>
      <c r="B12" s="7" t="s">
        <v>6</v>
      </c>
      <c r="C12" s="17">
        <f t="shared" si="0"/>
        <v>341</v>
      </c>
      <c r="D12" s="18">
        <v>190</v>
      </c>
      <c r="E12" s="19">
        <f t="shared" si="1"/>
        <v>55.718475073313776</v>
      </c>
      <c r="F12" s="15">
        <v>151</v>
      </c>
      <c r="G12" s="16">
        <f t="shared" si="2"/>
        <v>44.281524926686217</v>
      </c>
      <c r="H12" s="26"/>
      <c r="I12" s="28"/>
      <c r="J12" s="23"/>
      <c r="K12" s="30"/>
      <c r="L12" s="28"/>
      <c r="M12" s="23"/>
    </row>
    <row r="13" spans="1:13" ht="22.5" customHeight="1">
      <c r="A13" s="6" t="s">
        <v>36</v>
      </c>
      <c r="B13" s="7" t="s">
        <v>7</v>
      </c>
      <c r="C13" s="17">
        <f t="shared" si="0"/>
        <v>304</v>
      </c>
      <c r="D13" s="18">
        <v>146</v>
      </c>
      <c r="E13" s="19">
        <f t="shared" si="1"/>
        <v>48.026315789473685</v>
      </c>
      <c r="F13" s="15">
        <v>158</v>
      </c>
      <c r="G13" s="16">
        <f t="shared" si="2"/>
        <v>51.973684210526315</v>
      </c>
      <c r="H13" s="26"/>
      <c r="I13" s="28"/>
      <c r="J13" s="23"/>
      <c r="K13" s="30"/>
      <c r="L13" s="28"/>
      <c r="M13" s="23"/>
    </row>
    <row r="14" spans="1:13" ht="22.5" customHeight="1">
      <c r="A14" s="6" t="s">
        <v>37</v>
      </c>
      <c r="B14" s="7" t="s">
        <v>8</v>
      </c>
      <c r="C14" s="17">
        <f t="shared" si="0"/>
        <v>211</v>
      </c>
      <c r="D14" s="18">
        <v>107</v>
      </c>
      <c r="E14" s="19">
        <f t="shared" si="1"/>
        <v>50.710900473933648</v>
      </c>
      <c r="F14" s="15">
        <v>104</v>
      </c>
      <c r="G14" s="16">
        <f t="shared" si="2"/>
        <v>49.289099526066352</v>
      </c>
      <c r="H14" s="26"/>
      <c r="I14" s="28"/>
      <c r="J14" s="23"/>
      <c r="K14" s="30"/>
      <c r="L14" s="28"/>
      <c r="M14" s="23"/>
    </row>
    <row r="15" spans="1:13" ht="22.5" customHeight="1">
      <c r="A15" s="6" t="s">
        <v>38</v>
      </c>
      <c r="B15" s="7" t="s">
        <v>9</v>
      </c>
      <c r="C15" s="17">
        <f t="shared" si="0"/>
        <v>810</v>
      </c>
      <c r="D15" s="18">
        <v>298</v>
      </c>
      <c r="E15" s="19">
        <f t="shared" si="1"/>
        <v>36.790123456790127</v>
      </c>
      <c r="F15" s="15">
        <v>512</v>
      </c>
      <c r="G15" s="16">
        <f t="shared" si="2"/>
        <v>63.209876543209873</v>
      </c>
      <c r="H15" s="26"/>
      <c r="I15" s="28"/>
      <c r="J15" s="23"/>
      <c r="K15" s="30"/>
      <c r="L15" s="28"/>
      <c r="M15" s="23"/>
    </row>
    <row r="16" spans="1:13" ht="22.5" customHeight="1">
      <c r="A16" s="6" t="s">
        <v>39</v>
      </c>
      <c r="B16" s="7" t="s">
        <v>10</v>
      </c>
      <c r="C16" s="17">
        <f t="shared" si="0"/>
        <v>1098</v>
      </c>
      <c r="D16" s="18">
        <v>517</v>
      </c>
      <c r="E16" s="19">
        <f t="shared" si="1"/>
        <v>47.0856102003643</v>
      </c>
      <c r="F16" s="15">
        <v>581</v>
      </c>
      <c r="G16" s="16">
        <f t="shared" si="2"/>
        <v>52.9143897996357</v>
      </c>
      <c r="H16" s="26"/>
      <c r="I16" s="28"/>
      <c r="J16" s="23"/>
      <c r="K16" s="30"/>
      <c r="L16" s="28"/>
      <c r="M16" s="23"/>
    </row>
    <row r="17" spans="1:13" ht="22.5" customHeight="1">
      <c r="A17" s="6" t="s">
        <v>40</v>
      </c>
      <c r="B17" s="7" t="s">
        <v>11</v>
      </c>
      <c r="C17" s="17">
        <f t="shared" si="0"/>
        <v>485</v>
      </c>
      <c r="D17" s="18">
        <v>205</v>
      </c>
      <c r="E17" s="19">
        <f t="shared" si="1"/>
        <v>42.268041237113401</v>
      </c>
      <c r="F17" s="15">
        <v>280</v>
      </c>
      <c r="G17" s="16">
        <f t="shared" si="2"/>
        <v>57.731958762886592</v>
      </c>
      <c r="H17" s="26"/>
      <c r="I17" s="28"/>
      <c r="J17" s="23"/>
      <c r="K17" s="30"/>
      <c r="L17" s="28"/>
      <c r="M17" s="23"/>
    </row>
    <row r="18" spans="1:13" ht="22.5" customHeight="1">
      <c r="A18" s="6" t="s">
        <v>41</v>
      </c>
      <c r="B18" s="7" t="s">
        <v>12</v>
      </c>
      <c r="C18" s="17">
        <f t="shared" si="0"/>
        <v>629</v>
      </c>
      <c r="D18" s="18">
        <v>378</v>
      </c>
      <c r="E18" s="19">
        <f t="shared" si="1"/>
        <v>60.095389507154216</v>
      </c>
      <c r="F18" s="15">
        <v>251</v>
      </c>
      <c r="G18" s="16">
        <f t="shared" si="2"/>
        <v>39.904610492845791</v>
      </c>
      <c r="H18" s="26"/>
      <c r="I18" s="28"/>
      <c r="J18" s="23"/>
      <c r="K18" s="30"/>
      <c r="L18" s="28"/>
      <c r="M18" s="23"/>
    </row>
    <row r="19" spans="1:13" ht="22.5" customHeight="1">
      <c r="A19" s="6" t="s">
        <v>42</v>
      </c>
      <c r="B19" s="7" t="s">
        <v>13</v>
      </c>
      <c r="C19" s="17">
        <f t="shared" si="0"/>
        <v>944</v>
      </c>
      <c r="D19" s="18">
        <v>346</v>
      </c>
      <c r="E19" s="19">
        <f t="shared" si="1"/>
        <v>36.652542372881356</v>
      </c>
      <c r="F19" s="15">
        <v>598</v>
      </c>
      <c r="G19" s="16">
        <f t="shared" si="2"/>
        <v>63.347457627118644</v>
      </c>
      <c r="H19" s="26"/>
      <c r="I19" s="28"/>
      <c r="J19" s="23"/>
      <c r="K19" s="30"/>
      <c r="L19" s="28"/>
      <c r="M19" s="23"/>
    </row>
    <row r="20" spans="1:13" ht="22.5" customHeight="1">
      <c r="A20" s="6" t="s">
        <v>43</v>
      </c>
      <c r="B20" s="7" t="s">
        <v>14</v>
      </c>
      <c r="C20" s="17">
        <f t="shared" si="0"/>
        <v>595</v>
      </c>
      <c r="D20" s="18">
        <v>266</v>
      </c>
      <c r="E20" s="19">
        <f t="shared" si="1"/>
        <v>44.705882352941181</v>
      </c>
      <c r="F20" s="15">
        <v>329</v>
      </c>
      <c r="G20" s="16">
        <f t="shared" si="2"/>
        <v>55.294117647058826</v>
      </c>
      <c r="H20" s="26"/>
      <c r="I20" s="28"/>
      <c r="J20" s="23"/>
      <c r="K20" s="30"/>
      <c r="L20" s="28"/>
      <c r="M20" s="23"/>
    </row>
    <row r="21" spans="1:13" ht="22.5" customHeight="1">
      <c r="A21" s="6" t="s">
        <v>44</v>
      </c>
      <c r="B21" s="7" t="s">
        <v>15</v>
      </c>
      <c r="C21" s="17">
        <f t="shared" si="0"/>
        <v>669</v>
      </c>
      <c r="D21" s="18">
        <v>323</v>
      </c>
      <c r="E21" s="19">
        <f t="shared" si="1"/>
        <v>48.281016442451417</v>
      </c>
      <c r="F21" s="15">
        <v>346</v>
      </c>
      <c r="G21" s="16">
        <f t="shared" si="2"/>
        <v>51.718983557548583</v>
      </c>
      <c r="H21" s="26"/>
      <c r="I21" s="28"/>
      <c r="J21" s="23"/>
      <c r="K21" s="30"/>
      <c r="L21" s="28"/>
      <c r="M21" s="23"/>
    </row>
    <row r="22" spans="1:13" ht="22.5" customHeight="1">
      <c r="A22" s="6" t="s">
        <v>45</v>
      </c>
      <c r="B22" s="7" t="s">
        <v>16</v>
      </c>
      <c r="C22" s="17">
        <f t="shared" si="0"/>
        <v>255</v>
      </c>
      <c r="D22" s="18">
        <v>126</v>
      </c>
      <c r="E22" s="19">
        <f t="shared" si="1"/>
        <v>49.411764705882355</v>
      </c>
      <c r="F22" s="15">
        <v>129</v>
      </c>
      <c r="G22" s="16">
        <f t="shared" si="2"/>
        <v>50.588235294117645</v>
      </c>
      <c r="H22" s="26"/>
      <c r="I22" s="28"/>
      <c r="J22" s="23"/>
      <c r="K22" s="30"/>
      <c r="L22" s="28"/>
      <c r="M22" s="23"/>
    </row>
    <row r="23" spans="1:13" ht="22.5" customHeight="1">
      <c r="A23" s="6" t="s">
        <v>46</v>
      </c>
      <c r="B23" s="7" t="s">
        <v>17</v>
      </c>
      <c r="C23" s="17">
        <f t="shared" si="0"/>
        <v>672</v>
      </c>
      <c r="D23" s="18">
        <v>284</v>
      </c>
      <c r="E23" s="19">
        <f t="shared" si="1"/>
        <v>42.261904761904759</v>
      </c>
      <c r="F23" s="15">
        <v>388</v>
      </c>
      <c r="G23" s="16">
        <f t="shared" si="2"/>
        <v>57.738095238095234</v>
      </c>
      <c r="H23" s="26"/>
      <c r="I23" s="28"/>
      <c r="J23" s="23"/>
      <c r="K23" s="30"/>
      <c r="L23" s="28"/>
      <c r="M23" s="23"/>
    </row>
    <row r="24" spans="1:13" ht="22.5" customHeight="1">
      <c r="A24" s="6" t="s">
        <v>47</v>
      </c>
      <c r="B24" s="7" t="s">
        <v>18</v>
      </c>
      <c r="C24" s="17">
        <f t="shared" si="0"/>
        <v>957</v>
      </c>
      <c r="D24" s="18">
        <v>499</v>
      </c>
      <c r="E24" s="19">
        <f t="shared" si="1"/>
        <v>52.142110762800421</v>
      </c>
      <c r="F24" s="15">
        <v>458</v>
      </c>
      <c r="G24" s="16">
        <f t="shared" si="2"/>
        <v>47.857889237199579</v>
      </c>
      <c r="H24" s="26"/>
      <c r="I24" s="28"/>
      <c r="J24" s="23"/>
      <c r="K24" s="30"/>
      <c r="L24" s="28"/>
      <c r="M24" s="23"/>
    </row>
    <row r="25" spans="1:13" ht="22.5" customHeight="1">
      <c r="A25" s="6" t="s">
        <v>48</v>
      </c>
      <c r="B25" s="7" t="s">
        <v>19</v>
      </c>
      <c r="C25" s="17">
        <f t="shared" si="0"/>
        <v>746</v>
      </c>
      <c r="D25" s="18">
        <v>311</v>
      </c>
      <c r="E25" s="19">
        <f t="shared" si="1"/>
        <v>41.689008042895445</v>
      </c>
      <c r="F25" s="15">
        <v>435</v>
      </c>
      <c r="G25" s="16">
        <f t="shared" si="2"/>
        <v>58.310991957104562</v>
      </c>
      <c r="H25" s="26"/>
      <c r="I25" s="28"/>
      <c r="J25" s="23"/>
      <c r="K25" s="30"/>
      <c r="L25" s="28"/>
      <c r="M25" s="23"/>
    </row>
    <row r="26" spans="1:13" ht="22.5" customHeight="1">
      <c r="A26" s="6" t="s">
        <v>49</v>
      </c>
      <c r="B26" s="7" t="s">
        <v>20</v>
      </c>
      <c r="C26" s="17">
        <f t="shared" si="0"/>
        <v>359</v>
      </c>
      <c r="D26" s="18">
        <v>170</v>
      </c>
      <c r="E26" s="19">
        <f t="shared" si="1"/>
        <v>47.353760445682454</v>
      </c>
      <c r="F26" s="15">
        <v>189</v>
      </c>
      <c r="G26" s="16">
        <f t="shared" si="2"/>
        <v>52.646239554317553</v>
      </c>
      <c r="H26" s="26"/>
      <c r="I26" s="28"/>
      <c r="J26" s="23"/>
      <c r="K26" s="30"/>
      <c r="L26" s="28"/>
      <c r="M26" s="23"/>
    </row>
    <row r="27" spans="1:13" ht="22.5" customHeight="1">
      <c r="A27" s="6" t="s">
        <v>50</v>
      </c>
      <c r="B27" s="7" t="s">
        <v>21</v>
      </c>
      <c r="C27" s="17">
        <f t="shared" si="0"/>
        <v>772</v>
      </c>
      <c r="D27" s="18">
        <v>292</v>
      </c>
      <c r="E27" s="19">
        <f t="shared" si="1"/>
        <v>37.823834196891191</v>
      </c>
      <c r="F27" s="15">
        <v>480</v>
      </c>
      <c r="G27" s="16">
        <f t="shared" si="2"/>
        <v>62.176165803108809</v>
      </c>
      <c r="H27" s="26"/>
      <c r="I27" s="28"/>
      <c r="J27" s="23"/>
      <c r="K27" s="30"/>
      <c r="L27" s="28"/>
      <c r="M27" s="23"/>
    </row>
    <row r="28" spans="1:13" ht="22.5" customHeight="1">
      <c r="A28" s="6" t="s">
        <v>51</v>
      </c>
      <c r="B28" s="7" t="s">
        <v>22</v>
      </c>
      <c r="C28" s="17">
        <f t="shared" si="0"/>
        <v>884</v>
      </c>
      <c r="D28" s="18">
        <v>419</v>
      </c>
      <c r="E28" s="19">
        <f t="shared" si="1"/>
        <v>47.398190045248867</v>
      </c>
      <c r="F28" s="15">
        <v>465</v>
      </c>
      <c r="G28" s="16">
        <f t="shared" si="2"/>
        <v>52.601809954751133</v>
      </c>
      <c r="H28" s="26"/>
      <c r="I28" s="28"/>
      <c r="J28" s="23"/>
      <c r="K28" s="30"/>
      <c r="L28" s="28"/>
      <c r="M28" s="23"/>
    </row>
    <row r="29" spans="1:13" ht="22.5" customHeight="1">
      <c r="A29" s="6" t="s">
        <v>52</v>
      </c>
      <c r="B29" s="7" t="s">
        <v>23</v>
      </c>
      <c r="C29" s="17">
        <f t="shared" si="0"/>
        <v>711</v>
      </c>
      <c r="D29" s="18">
        <v>350</v>
      </c>
      <c r="E29" s="19">
        <f t="shared" si="1"/>
        <v>49.226441631504926</v>
      </c>
      <c r="F29" s="15">
        <v>361</v>
      </c>
      <c r="G29" s="16">
        <f t="shared" si="2"/>
        <v>50.773558368495074</v>
      </c>
      <c r="H29" s="26"/>
      <c r="I29" s="28"/>
      <c r="J29" s="23"/>
      <c r="K29" s="30"/>
      <c r="L29" s="28"/>
      <c r="M29" s="23"/>
    </row>
    <row r="30" spans="1:13" ht="22.5" customHeight="1">
      <c r="A30" s="6" t="s">
        <v>53</v>
      </c>
      <c r="B30" s="7" t="s">
        <v>24</v>
      </c>
      <c r="C30" s="17">
        <f t="shared" si="0"/>
        <v>632</v>
      </c>
      <c r="D30" s="18">
        <v>327</v>
      </c>
      <c r="E30" s="19">
        <f t="shared" si="1"/>
        <v>51.74050632911392</v>
      </c>
      <c r="F30" s="15">
        <v>305</v>
      </c>
      <c r="G30" s="16">
        <f t="shared" si="2"/>
        <v>48.25949367088608</v>
      </c>
      <c r="H30" s="26"/>
      <c r="I30" s="28"/>
      <c r="J30" s="23"/>
      <c r="K30" s="30"/>
      <c r="L30" s="28"/>
      <c r="M30" s="23"/>
    </row>
    <row r="31" spans="1:13" ht="22.5" customHeight="1">
      <c r="A31" s="6" t="s">
        <v>54</v>
      </c>
      <c r="B31" s="7" t="s">
        <v>25</v>
      </c>
      <c r="C31" s="17">
        <f t="shared" si="0"/>
        <v>1075</v>
      </c>
      <c r="D31" s="18">
        <v>484</v>
      </c>
      <c r="E31" s="19">
        <f t="shared" si="1"/>
        <v>45.02325581395349</v>
      </c>
      <c r="F31" s="15">
        <v>591</v>
      </c>
      <c r="G31" s="16">
        <f t="shared" si="2"/>
        <v>54.97674418604651</v>
      </c>
      <c r="H31" s="26"/>
      <c r="I31" s="28"/>
      <c r="J31" s="23"/>
      <c r="K31" s="30"/>
      <c r="L31" s="28"/>
      <c r="M31" s="23"/>
    </row>
    <row r="32" spans="1:13" ht="22.5" customHeight="1">
      <c r="A32" s="6" t="s">
        <v>55</v>
      </c>
      <c r="B32" s="7" t="s">
        <v>26</v>
      </c>
      <c r="C32" s="17">
        <f t="shared" si="0"/>
        <v>739</v>
      </c>
      <c r="D32" s="18">
        <v>369</v>
      </c>
      <c r="E32" s="19">
        <f t="shared" si="1"/>
        <v>49.93234100135318</v>
      </c>
      <c r="F32" s="15">
        <v>370</v>
      </c>
      <c r="G32" s="16">
        <f t="shared" si="2"/>
        <v>50.067658998646827</v>
      </c>
      <c r="H32" s="26"/>
      <c r="I32" s="28"/>
      <c r="J32" s="23"/>
      <c r="K32" s="30"/>
      <c r="L32" s="28"/>
      <c r="M32" s="23"/>
    </row>
    <row r="33" spans="1:16" ht="22.5" customHeight="1">
      <c r="A33" s="6" t="s">
        <v>56</v>
      </c>
      <c r="B33" s="7" t="s">
        <v>27</v>
      </c>
      <c r="C33" s="17">
        <f t="shared" si="0"/>
        <v>566</v>
      </c>
      <c r="D33" s="18">
        <v>249</v>
      </c>
      <c r="E33" s="19">
        <f t="shared" si="1"/>
        <v>43.992932862190813</v>
      </c>
      <c r="F33" s="15">
        <v>317</v>
      </c>
      <c r="G33" s="16">
        <f t="shared" si="2"/>
        <v>56.007067137809187</v>
      </c>
      <c r="H33" s="26"/>
      <c r="I33" s="28"/>
      <c r="J33" s="23"/>
      <c r="K33" s="30"/>
      <c r="L33" s="28"/>
      <c r="M33" s="23"/>
      <c r="O33" s="24"/>
    </row>
    <row r="34" spans="1:16" ht="22.5" customHeight="1">
      <c r="B34" s="8" t="s">
        <v>28</v>
      </c>
      <c r="C34" s="31">
        <f t="shared" si="0"/>
        <v>17593</v>
      </c>
      <c r="D34" s="32">
        <f>SUM(D7:D33)</f>
        <v>8047</v>
      </c>
      <c r="E34" s="33">
        <f t="shared" si="1"/>
        <v>45.739782868186211</v>
      </c>
      <c r="F34" s="35">
        <f>SUM(F7:F33)</f>
        <v>9546</v>
      </c>
      <c r="G34" s="36">
        <f t="shared" si="2"/>
        <v>54.260217131813789</v>
      </c>
      <c r="H34" s="26"/>
      <c r="I34" s="28"/>
      <c r="J34" s="12"/>
      <c r="K34" s="30"/>
      <c r="L34" s="28"/>
      <c r="M34" s="12"/>
      <c r="P34" s="25"/>
    </row>
    <row r="35" spans="1:16" ht="22.5" customHeight="1">
      <c r="B35" s="9" t="s">
        <v>61</v>
      </c>
      <c r="C35" s="58"/>
      <c r="D35" s="59"/>
      <c r="E35" s="34"/>
      <c r="F35" s="60"/>
      <c r="G35" s="61"/>
      <c r="H35" s="26"/>
      <c r="I35" s="28"/>
      <c r="K35" s="30"/>
      <c r="L35" s="28"/>
    </row>
    <row r="36" spans="1:16" ht="22.5" customHeight="1">
      <c r="B36" s="13" t="s">
        <v>57</v>
      </c>
      <c r="C36" s="37">
        <f>C15+C16+C17+C31+C33</f>
        <v>4034</v>
      </c>
      <c r="D36" s="39">
        <f>D15+D16+D17+D31+D33</f>
        <v>1753</v>
      </c>
      <c r="E36" s="43">
        <f t="shared" ref="E36:E39" si="3">D36/C36*100</f>
        <v>43.455627169062964</v>
      </c>
      <c r="F36" s="41">
        <f>F15+F16+F17+F31+F33</f>
        <v>2281</v>
      </c>
      <c r="G36" s="44">
        <f t="shared" ref="G36:G39" si="4">F36/C36*100</f>
        <v>56.544372830937043</v>
      </c>
      <c r="H36" s="26"/>
      <c r="I36" s="28"/>
      <c r="J36" s="25"/>
      <c r="K36" s="30"/>
      <c r="L36" s="28"/>
      <c r="M36" s="25"/>
      <c r="N36" s="40"/>
    </row>
    <row r="37" spans="1:16" s="10" customFormat="1" ht="22.5" customHeight="1">
      <c r="B37" s="13" t="s">
        <v>58</v>
      </c>
      <c r="C37" s="37">
        <f>C7+C19+C20+C22+C23+C25+C27</f>
        <v>4759</v>
      </c>
      <c r="D37" s="39">
        <f>D7+D19+D20+D22+D23+D25+D27</f>
        <v>1910</v>
      </c>
      <c r="E37" s="43">
        <f t="shared" si="3"/>
        <v>40.134482034040765</v>
      </c>
      <c r="F37" s="41">
        <f>F7+F19+F20+F22+F23+F25+F27</f>
        <v>2849</v>
      </c>
      <c r="G37" s="44">
        <f t="shared" si="4"/>
        <v>59.865517965959235</v>
      </c>
      <c r="H37" s="26"/>
      <c r="I37" s="28"/>
      <c r="J37" s="25"/>
      <c r="K37" s="30"/>
      <c r="L37" s="28"/>
      <c r="M37" s="25"/>
      <c r="N37" s="40"/>
    </row>
    <row r="38" spans="1:16" ht="22.5" customHeight="1">
      <c r="B38" s="13" t="s">
        <v>59</v>
      </c>
      <c r="C38" s="37">
        <f>C21+C24+C26+C29+C30</f>
        <v>3328</v>
      </c>
      <c r="D38" s="39">
        <f>D21+D24+D26+D29+D30</f>
        <v>1669</v>
      </c>
      <c r="E38" s="43">
        <f t="shared" si="3"/>
        <v>50.150240384615387</v>
      </c>
      <c r="F38" s="41">
        <f>F21+F24+F26+F29+F30</f>
        <v>1659</v>
      </c>
      <c r="G38" s="44">
        <f t="shared" si="4"/>
        <v>49.849759615384613</v>
      </c>
      <c r="H38" s="26"/>
      <c r="I38" s="28"/>
      <c r="J38" s="25"/>
      <c r="K38" s="30"/>
      <c r="L38" s="28"/>
      <c r="M38" s="25"/>
      <c r="N38" s="40"/>
    </row>
    <row r="39" spans="1:16" ht="22.5" customHeight="1">
      <c r="B39" s="14" t="s">
        <v>60</v>
      </c>
      <c r="C39" s="38">
        <f>C8+C9+C10+C11+C12+C13+C14+C18+C28+C32</f>
        <v>5472</v>
      </c>
      <c r="D39" s="56">
        <f>D8+D9+D10+D11+D12+D13+D14+D18+D28+D32</f>
        <v>2715</v>
      </c>
      <c r="E39" s="57">
        <f t="shared" si="3"/>
        <v>49.616228070175438</v>
      </c>
      <c r="F39" s="42">
        <f>F8+F9+F10+F11+F12+F13+F14+F18+F28+F32</f>
        <v>2757</v>
      </c>
      <c r="G39" s="45">
        <f t="shared" si="4"/>
        <v>50.383771929824562</v>
      </c>
      <c r="H39" s="26"/>
      <c r="I39" s="28"/>
      <c r="J39" s="25"/>
      <c r="K39" s="30"/>
      <c r="L39" s="28"/>
      <c r="M39" s="25"/>
      <c r="N39" s="40"/>
    </row>
    <row r="40" spans="1:16">
      <c r="C40" s="12"/>
    </row>
    <row r="41" spans="1:16">
      <c r="B41" s="11" t="s">
        <v>62</v>
      </c>
    </row>
    <row r="44" spans="1:16">
      <c r="C44" s="12"/>
      <c r="D44" s="12"/>
      <c r="E44" s="27"/>
      <c r="F44" s="12"/>
      <c r="G44" s="27"/>
      <c r="H44" s="12"/>
      <c r="I44" s="12"/>
      <c r="J44" s="12"/>
      <c r="K44" s="12"/>
      <c r="L44" s="12"/>
    </row>
    <row r="45" spans="1:16">
      <c r="C45" s="12"/>
      <c r="D45" s="12"/>
      <c r="E45" s="27"/>
      <c r="F45" s="12"/>
      <c r="G45" s="27"/>
      <c r="H45" s="12"/>
      <c r="I45" s="12"/>
      <c r="J45" s="12"/>
      <c r="K45" s="12"/>
      <c r="L45" s="12"/>
    </row>
    <row r="46" spans="1:16">
      <c r="C46" s="12"/>
      <c r="D46" s="12"/>
      <c r="E46" s="27"/>
      <c r="F46" s="12"/>
      <c r="G46" s="27"/>
      <c r="H46" s="12"/>
      <c r="I46" s="12"/>
      <c r="J46" s="12"/>
      <c r="K46" s="12"/>
      <c r="L46" s="12"/>
    </row>
    <row r="47" spans="1:16">
      <c r="C47" s="12"/>
      <c r="D47" s="12"/>
      <c r="E47" s="27"/>
      <c r="F47" s="12"/>
      <c r="G47" s="27"/>
      <c r="H47" s="12"/>
      <c r="I47" s="12"/>
      <c r="J47" s="12"/>
      <c r="K47" s="12"/>
      <c r="L47" s="12"/>
    </row>
  </sheetData>
  <mergeCells count="5">
    <mergeCell ref="B4:B6"/>
    <mergeCell ref="C4:C6"/>
    <mergeCell ref="D4:G4"/>
    <mergeCell ref="D5:E5"/>
    <mergeCell ref="F5:G5"/>
  </mergeCells>
  <pageMargins left="0.9055118110236221" right="0.70866141732283472" top="0.78740157480314965" bottom="0.78740157480314965" header="0.31496062992125984" footer="0.31496062992125984"/>
  <pageSetup paperSize="9" scale="71" orientation="portrait" r:id="rId1"/>
  <headerFooter>
    <oddFooter>&amp;R&amp;"Arial,Standard"&amp;10          &amp;"-,Standard"                                 &amp;11 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2024</vt:lpstr>
      <vt:lpstr>'2024'!Druckbereich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</dc:creator>
  <cp:lastModifiedBy>Storm, Rainer</cp:lastModifiedBy>
  <cp:lastPrinted>2026-04-14T05:59:30Z</cp:lastPrinted>
  <dcterms:created xsi:type="dcterms:W3CDTF">2011-04-18T09:01:21Z</dcterms:created>
  <dcterms:modified xsi:type="dcterms:W3CDTF">2026-04-14T05:59:39Z</dcterms:modified>
</cp:coreProperties>
</file>